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c419d45d1c0679/Desktop/Michelle/Master Forms/"/>
    </mc:Choice>
  </mc:AlternateContent>
  <xr:revisionPtr revIDLastSave="1" documentId="8_{93D41A5D-C1EE-4CA9-B5AD-9268B51ABF2C}" xr6:coauthVersionLast="47" xr6:coauthVersionMax="47" xr10:uidLastSave="{932B1EA2-614D-4562-BD5C-536844C77EF2}"/>
  <bookViews>
    <workbookView xWindow="0" yWindow="2760" windowWidth="26025" windowHeight="1095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43" i="1" s="1"/>
  <c r="D8" i="1"/>
  <c r="B25" i="1" l="1"/>
  <c r="B28" i="1" s="1"/>
  <c r="B39" i="1"/>
  <c r="B11" i="1"/>
  <c r="B16" i="1" s="1"/>
  <c r="B41" i="1" s="1"/>
  <c r="B43" i="1" s="1"/>
</calcChain>
</file>

<file path=xl/sharedStrings.xml><?xml version="1.0" encoding="utf-8"?>
<sst xmlns="http://schemas.openxmlformats.org/spreadsheetml/2006/main" count="41" uniqueCount="40">
  <si>
    <t>Insurance</t>
  </si>
  <si>
    <t>Taxes</t>
  </si>
  <si>
    <t>PERS</t>
  </si>
  <si>
    <t>Workers Comp Ins Expense</t>
  </si>
  <si>
    <t xml:space="preserve">   Wages</t>
  </si>
  <si>
    <t>Total Personnel Services</t>
  </si>
  <si>
    <t>GF-MATERIALS &amp; SERVICES-MAINT.</t>
  </si>
  <si>
    <t>GF-MATERIALS &amp; SUPPLIES-OFFICE</t>
  </si>
  <si>
    <t>JUL 2025</t>
  </si>
  <si>
    <t>ACTUAL</t>
  </si>
  <si>
    <t>BUDGET</t>
  </si>
  <si>
    <t>OVER BUDGET</t>
  </si>
  <si>
    <t>5101-Water Sales</t>
  </si>
  <si>
    <t>5202-Misc Income</t>
  </si>
  <si>
    <t>5300-Interest Income</t>
  </si>
  <si>
    <t>Total Income</t>
  </si>
  <si>
    <t>7010-2 Chlorine/Chemical Expense; Main</t>
  </si>
  <si>
    <t>7015-2 Contracted Services; Maint</t>
  </si>
  <si>
    <t>7030 Freight Expense; Maint</t>
  </si>
  <si>
    <t>7040 Lab Tests &amp; Fees; Maint</t>
  </si>
  <si>
    <t>7080-1 Repairs &amp; Maintenance; Maint</t>
  </si>
  <si>
    <t>7085-1 Training/School Expense; Maint</t>
  </si>
  <si>
    <t>7090 Truck Expense</t>
  </si>
  <si>
    <t>Cell Phones; Maint</t>
  </si>
  <si>
    <t>Electric; Plants</t>
  </si>
  <si>
    <t>Total GF-MATERIALS &amp; SERVICES-MAINT.</t>
  </si>
  <si>
    <t>7001 Bank Monthly Service Fees</t>
  </si>
  <si>
    <t>7012 Merchant Services</t>
  </si>
  <si>
    <t>7015 Contracted Services; Office</t>
  </si>
  <si>
    <t>7020 Dues &amp; Subscriptions; Office</t>
  </si>
  <si>
    <t>7025 Election Expense; office</t>
  </si>
  <si>
    <t>7050 Operating Supplies; office</t>
  </si>
  <si>
    <t>Electric; office</t>
  </si>
  <si>
    <t>garbage; office</t>
  </si>
  <si>
    <t>Total GF-MATERIALS &amp; SUPPLIES-OFFICE</t>
  </si>
  <si>
    <t>Total Expenses</t>
  </si>
  <si>
    <t>NET INCOME</t>
  </si>
  <si>
    <r>
      <rPr>
        <b/>
        <sz val="11"/>
        <rFont val="Arial"/>
        <family val="2"/>
      </rPr>
      <t>Income
GF - RESOURCES</t>
    </r>
  </si>
  <si>
    <r>
      <rPr>
        <b/>
        <sz val="11"/>
        <rFont val="Arial"/>
        <family val="2"/>
      </rPr>
      <t>Expenses
6000 GF - PERSONNEL SERVICES</t>
    </r>
  </si>
  <si>
    <t>Wickiup Water District
Budget vs. Actuals: Budget_FY25_P&amp;L - FY25 P&amp;L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</si>
</sst>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Times New Roman"/>
      <charset val="204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/>
      <sz val="11"/>
      <color rgb="FF000000"/>
      <name val="Arial"/>
      <family val="2"/>
    </font>
    <font>
      <b/>
      <u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 indent="1"/>
    </xf>
    <xf numFmtId="4" fontId="1" fillId="0" borderId="0" xfId="0" applyNumberFormat="1" applyFont="1" applyAlignment="1">
      <alignment horizontal="right" vertical="top" indent="1" shrinkToFit="1"/>
    </xf>
    <xf numFmtId="0" fontId="2" fillId="0" borderId="3" xfId="0" applyFont="1" applyBorder="1" applyAlignment="1">
      <alignment horizontal="left" vertical="top" wrapText="1" inden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shrinkToFit="1"/>
    </xf>
    <xf numFmtId="4" fontId="3" fillId="0" borderId="0" xfId="0" applyNumberFormat="1" applyFont="1" applyAlignment="1">
      <alignment horizontal="right" vertical="top" indent="1" shrinkToFi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top" shrinkToFit="1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 wrapText="1"/>
    </xf>
    <xf numFmtId="4" fontId="3" fillId="0" borderId="3" xfId="0" applyNumberFormat="1" applyFont="1" applyBorder="1" applyAlignment="1">
      <alignment horizontal="right" vertical="top" shrinkToFit="1"/>
    </xf>
    <xf numFmtId="4" fontId="3" fillId="0" borderId="3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shrinkToFit="1"/>
    </xf>
    <xf numFmtId="4" fontId="1" fillId="0" borderId="7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vertical="top" indent="1" shrinkToFit="1"/>
    </xf>
    <xf numFmtId="0" fontId="4" fillId="0" borderId="3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2"/>
    </xf>
    <xf numFmtId="4" fontId="6" fillId="0" borderId="7" xfId="0" applyNumberFormat="1" applyFont="1" applyBorder="1" applyAlignment="1">
      <alignment horizontal="right" vertical="top" shrinkToFit="1"/>
    </xf>
    <xf numFmtId="4" fontId="6" fillId="0" borderId="7" xfId="0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 vertical="top" indent="1" shrinkToFi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top" shrinkToFit="1"/>
    </xf>
    <xf numFmtId="164" fontId="3" fillId="0" borderId="3" xfId="0" applyNumberFormat="1" applyFont="1" applyBorder="1" applyAlignment="1">
      <alignment horizontal="right" vertical="top" indent="1" shrinkToFit="1"/>
    </xf>
    <xf numFmtId="164" fontId="3" fillId="0" borderId="3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vertical="top" shrinkToFi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vertical="top" indent="1" shrinkToFi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top" shrinkToFit="1"/>
    </xf>
    <xf numFmtId="164" fontId="3" fillId="0" borderId="4" xfId="0" applyNumberFormat="1" applyFont="1" applyBorder="1" applyAlignment="1">
      <alignment horizontal="right" vertical="top" indent="1" shrinkToFit="1"/>
    </xf>
    <xf numFmtId="164" fontId="7" fillId="0" borderId="4" xfId="0" applyNumberFormat="1" applyFont="1" applyBorder="1" applyAlignment="1">
      <alignment horizontal="right" vertical="top" shrinkToFit="1"/>
    </xf>
    <xf numFmtId="164" fontId="6" fillId="0" borderId="4" xfId="0" applyNumberFormat="1" applyFont="1" applyBorder="1" applyAlignment="1">
      <alignment horizontal="right" vertical="top" shrinkToFit="1"/>
    </xf>
    <xf numFmtId="164" fontId="6" fillId="0" borderId="4" xfId="0" applyNumberFormat="1" applyFont="1" applyBorder="1" applyAlignment="1">
      <alignment horizontal="right" vertical="top" indent="1" shrinkToFit="1"/>
    </xf>
    <xf numFmtId="164" fontId="3" fillId="0" borderId="6" xfId="0" applyNumberFormat="1" applyFont="1" applyBorder="1" applyAlignment="1">
      <alignment horizontal="right" vertical="top" shrinkToFit="1"/>
    </xf>
    <xf numFmtId="164" fontId="3" fillId="0" borderId="6" xfId="0" applyNumberFormat="1" applyFont="1" applyBorder="1" applyAlignment="1">
      <alignment horizontal="right" vertical="top" indent="1" shrinkToFit="1"/>
    </xf>
    <xf numFmtId="164" fontId="1" fillId="0" borderId="4" xfId="0" applyNumberFormat="1" applyFont="1" applyBorder="1" applyAlignment="1">
      <alignment horizontal="right" vertical="top" shrinkToFit="1"/>
    </xf>
    <xf numFmtId="0" fontId="2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workbookViewId="0">
      <selection activeCell="G27" sqref="G27"/>
    </sheetView>
  </sheetViews>
  <sheetFormatPr defaultRowHeight="14.25" x14ac:dyDescent="0.2"/>
  <cols>
    <col min="1" max="1" width="50" style="1" customWidth="1"/>
    <col min="2" max="2" width="16.1640625" style="19" customWidth="1"/>
    <col min="3" max="3" width="14" style="1" customWidth="1"/>
    <col min="4" max="4" width="18.6640625" style="1" customWidth="1"/>
    <col min="5" max="16384" width="9.33203125" style="1"/>
  </cols>
  <sheetData>
    <row r="1" spans="1:4" ht="39" customHeight="1" x14ac:dyDescent="0.2">
      <c r="A1" s="53" t="s">
        <v>39</v>
      </c>
      <c r="B1" s="54"/>
      <c r="C1" s="54"/>
      <c r="D1" s="54"/>
    </row>
    <row r="2" spans="1:4" ht="25.5" customHeight="1" x14ac:dyDescent="0.2">
      <c r="A2" s="55" t="s">
        <v>8</v>
      </c>
      <c r="B2" s="55"/>
      <c r="C2" s="55"/>
      <c r="D2" s="55"/>
    </row>
    <row r="3" spans="1:4" ht="15.95" customHeight="1" x14ac:dyDescent="0.2">
      <c r="A3" s="2"/>
      <c r="B3" s="20" t="s">
        <v>9</v>
      </c>
      <c r="C3" s="20" t="s">
        <v>10</v>
      </c>
      <c r="D3" s="21" t="s">
        <v>11</v>
      </c>
    </row>
    <row r="4" spans="1:4" ht="27" customHeight="1" x14ac:dyDescent="0.2">
      <c r="A4" s="3" t="s">
        <v>37</v>
      </c>
      <c r="B4" s="22"/>
      <c r="C4" s="4"/>
      <c r="D4" s="4"/>
    </row>
    <row r="5" spans="1:4" ht="15.75" customHeight="1" x14ac:dyDescent="0.2">
      <c r="A5" s="5" t="s">
        <v>12</v>
      </c>
      <c r="B5" s="23">
        <v>58486.720000000001</v>
      </c>
      <c r="C5" s="26"/>
      <c r="D5" s="6"/>
    </row>
    <row r="6" spans="1:4" ht="15.75" customHeight="1" x14ac:dyDescent="0.2">
      <c r="A6" s="5" t="s">
        <v>13</v>
      </c>
      <c r="B6" s="23">
        <v>4198</v>
      </c>
      <c r="C6" s="26"/>
      <c r="D6" s="6"/>
    </row>
    <row r="7" spans="1:4" ht="15.75" customHeight="1" x14ac:dyDescent="0.2">
      <c r="A7" s="7" t="s">
        <v>14</v>
      </c>
      <c r="B7" s="29">
        <v>328.65</v>
      </c>
      <c r="C7" s="30"/>
      <c r="D7" s="31"/>
    </row>
    <row r="8" spans="1:4" ht="17.100000000000001" customHeight="1" x14ac:dyDescent="0.2">
      <c r="A8" s="8" t="s">
        <v>15</v>
      </c>
      <c r="B8" s="38">
        <v>63013.37</v>
      </c>
      <c r="C8" s="38">
        <v>56978.5</v>
      </c>
      <c r="D8" s="39">
        <f>63013.37-56978.5</f>
        <v>6034.8700000000026</v>
      </c>
    </row>
    <row r="9" spans="1:4" ht="15" customHeight="1" x14ac:dyDescent="0.2">
      <c r="A9" s="9"/>
      <c r="B9" s="10"/>
      <c r="C9" s="10"/>
      <c r="D9" s="11"/>
    </row>
    <row r="10" spans="1:4" ht="29.1" customHeight="1" x14ac:dyDescent="0.2">
      <c r="A10" s="12" t="s">
        <v>38</v>
      </c>
      <c r="B10" s="24"/>
      <c r="C10" s="24"/>
      <c r="D10" s="24"/>
    </row>
    <row r="11" spans="1:4" ht="15.75" customHeight="1" x14ac:dyDescent="0.2">
      <c r="A11" s="5" t="s">
        <v>4</v>
      </c>
      <c r="B11" s="23">
        <f>7425+9888.48</f>
        <v>17313.48</v>
      </c>
      <c r="C11" s="26"/>
      <c r="D11" s="26"/>
    </row>
    <row r="12" spans="1:4" ht="15.75" customHeight="1" x14ac:dyDescent="0.2">
      <c r="A12" s="13" t="s">
        <v>0</v>
      </c>
      <c r="B12" s="25">
        <v>6990</v>
      </c>
      <c r="C12" s="26"/>
      <c r="D12" s="6"/>
    </row>
    <row r="13" spans="1:4" ht="15.75" customHeight="1" x14ac:dyDescent="0.2">
      <c r="A13" s="13" t="s">
        <v>1</v>
      </c>
      <c r="B13" s="23">
        <v>1340.38</v>
      </c>
      <c r="C13" s="26"/>
      <c r="D13" s="6"/>
    </row>
    <row r="14" spans="1:4" ht="15.75" customHeight="1" x14ac:dyDescent="0.2">
      <c r="A14" s="13" t="s">
        <v>2</v>
      </c>
      <c r="B14" s="23">
        <v>3007.68</v>
      </c>
      <c r="C14" s="26"/>
      <c r="D14" s="6"/>
    </row>
    <row r="15" spans="1:4" ht="15.75" customHeight="1" x14ac:dyDescent="0.2">
      <c r="A15" s="14" t="s">
        <v>3</v>
      </c>
      <c r="B15" s="29">
        <v>3994.94</v>
      </c>
      <c r="C15" s="30"/>
      <c r="D15" s="31"/>
    </row>
    <row r="16" spans="1:4" ht="15.75" customHeight="1" x14ac:dyDescent="0.25">
      <c r="A16" s="15" t="s">
        <v>5</v>
      </c>
      <c r="B16" s="38">
        <f>SUM(B11:B15)</f>
        <v>32646.48</v>
      </c>
      <c r="C16" s="40">
        <v>25041.67</v>
      </c>
      <c r="D16" s="39">
        <v>-7604.81</v>
      </c>
    </row>
    <row r="17" spans="1:4" ht="14.1" customHeight="1" x14ac:dyDescent="0.2">
      <c r="A17" s="13"/>
      <c r="B17" s="23"/>
      <c r="C17" s="26"/>
      <c r="D17" s="6"/>
    </row>
    <row r="18" spans="1:4" ht="15.75" customHeight="1" x14ac:dyDescent="0.2">
      <c r="A18" s="16" t="s">
        <v>6</v>
      </c>
      <c r="B18" s="26"/>
      <c r="C18" s="26"/>
      <c r="D18" s="26"/>
    </row>
    <row r="19" spans="1:4" ht="15.75" customHeight="1" x14ac:dyDescent="0.2">
      <c r="A19" s="5" t="s">
        <v>16</v>
      </c>
      <c r="B19" s="23">
        <v>2310.23</v>
      </c>
      <c r="C19" s="26"/>
      <c r="D19" s="6"/>
    </row>
    <row r="20" spans="1:4" ht="15.75" customHeight="1" x14ac:dyDescent="0.2">
      <c r="A20" s="5" t="s">
        <v>17</v>
      </c>
      <c r="B20" s="23">
        <v>4260</v>
      </c>
      <c r="C20" s="26"/>
      <c r="D20" s="6"/>
    </row>
    <row r="21" spans="1:4" ht="15.75" customHeight="1" x14ac:dyDescent="0.2">
      <c r="A21" s="5" t="s">
        <v>18</v>
      </c>
      <c r="B21" s="23">
        <v>285.58</v>
      </c>
      <c r="C21" s="26"/>
      <c r="D21" s="6"/>
    </row>
    <row r="22" spans="1:4" ht="15.75" customHeight="1" x14ac:dyDescent="0.2">
      <c r="A22" s="5" t="s">
        <v>19</v>
      </c>
      <c r="B22" s="23">
        <v>4845</v>
      </c>
      <c r="C22" s="26"/>
      <c r="D22" s="6"/>
    </row>
    <row r="23" spans="1:4" ht="15.75" customHeight="1" x14ac:dyDescent="0.2">
      <c r="A23" s="5" t="s">
        <v>20</v>
      </c>
      <c r="B23" s="23">
        <v>8052.85</v>
      </c>
      <c r="C23" s="26"/>
      <c r="D23" s="6"/>
    </row>
    <row r="24" spans="1:4" ht="15.75" customHeight="1" x14ac:dyDescent="0.2">
      <c r="A24" s="5" t="s">
        <v>21</v>
      </c>
      <c r="B24" s="23">
        <v>2030</v>
      </c>
      <c r="C24" s="26"/>
      <c r="D24" s="6"/>
    </row>
    <row r="25" spans="1:4" ht="15.75" customHeight="1" x14ac:dyDescent="0.2">
      <c r="A25" s="5" t="s">
        <v>22</v>
      </c>
      <c r="B25" s="26">
        <f>645.87+651.95</f>
        <v>1297.8200000000002</v>
      </c>
      <c r="C25" s="26"/>
      <c r="D25" s="26"/>
    </row>
    <row r="26" spans="1:4" ht="15.75" customHeight="1" x14ac:dyDescent="0.2">
      <c r="A26" s="13" t="s">
        <v>23</v>
      </c>
      <c r="B26" s="23">
        <v>308.23</v>
      </c>
      <c r="C26" s="26"/>
      <c r="D26" s="6"/>
    </row>
    <row r="27" spans="1:4" ht="15.75" customHeight="1" x14ac:dyDescent="0.2">
      <c r="A27" s="14" t="s">
        <v>24</v>
      </c>
      <c r="B27" s="29">
        <v>850.22</v>
      </c>
      <c r="C27" s="30"/>
      <c r="D27" s="31"/>
    </row>
    <row r="28" spans="1:4" ht="15.75" customHeight="1" x14ac:dyDescent="0.25">
      <c r="A28" s="17" t="s">
        <v>25</v>
      </c>
      <c r="B28" s="41">
        <f>SUM(B19:B27)</f>
        <v>24239.93</v>
      </c>
      <c r="C28" s="42">
        <v>14166.67</v>
      </c>
      <c r="D28" s="43">
        <v>-10073.26</v>
      </c>
    </row>
    <row r="29" spans="1:4" ht="15" customHeight="1" x14ac:dyDescent="0.2">
      <c r="A29" s="16"/>
      <c r="B29" s="10"/>
      <c r="C29" s="26"/>
      <c r="D29" s="11"/>
    </row>
    <row r="30" spans="1:4" ht="15" customHeight="1" x14ac:dyDescent="0.2">
      <c r="A30" s="16" t="s">
        <v>7</v>
      </c>
      <c r="B30" s="26"/>
      <c r="C30" s="26"/>
      <c r="D30" s="26"/>
    </row>
    <row r="31" spans="1:4" ht="14.1" customHeight="1" x14ac:dyDescent="0.2">
      <c r="A31" s="5" t="s">
        <v>26</v>
      </c>
      <c r="B31" s="23">
        <v>12</v>
      </c>
      <c r="C31" s="26"/>
      <c r="D31" s="6"/>
    </row>
    <row r="32" spans="1:4" ht="14.1" customHeight="1" x14ac:dyDescent="0.2">
      <c r="A32" s="5" t="s">
        <v>27</v>
      </c>
      <c r="B32" s="23">
        <v>282.33</v>
      </c>
      <c r="C32" s="26"/>
      <c r="D32" s="6"/>
    </row>
    <row r="33" spans="1:4" ht="14.1" customHeight="1" x14ac:dyDescent="0.2">
      <c r="A33" s="5" t="s">
        <v>28</v>
      </c>
      <c r="B33" s="23">
        <v>454.4</v>
      </c>
      <c r="C33" s="26"/>
      <c r="D33" s="6"/>
    </row>
    <row r="34" spans="1:4" ht="14.1" customHeight="1" x14ac:dyDescent="0.2">
      <c r="A34" s="5" t="s">
        <v>29</v>
      </c>
      <c r="B34" s="23">
        <v>28.8</v>
      </c>
      <c r="C34" s="26"/>
      <c r="D34" s="6"/>
    </row>
    <row r="35" spans="1:4" ht="14.1" customHeight="1" x14ac:dyDescent="0.2">
      <c r="A35" s="5" t="s">
        <v>30</v>
      </c>
      <c r="B35" s="23">
        <v>292.52</v>
      </c>
      <c r="C35" s="26"/>
      <c r="D35" s="6"/>
    </row>
    <row r="36" spans="1:4" ht="13.5" customHeight="1" x14ac:dyDescent="0.2">
      <c r="A36" s="5" t="s">
        <v>31</v>
      </c>
      <c r="B36" s="23">
        <v>140.22999999999999</v>
      </c>
      <c r="C36" s="26"/>
      <c r="D36" s="6"/>
    </row>
    <row r="37" spans="1:4" ht="14.1" customHeight="1" x14ac:dyDescent="0.2">
      <c r="A37" s="13" t="s">
        <v>32</v>
      </c>
      <c r="B37" s="23">
        <v>122.35</v>
      </c>
      <c r="C37" s="26"/>
      <c r="D37" s="6"/>
    </row>
    <row r="38" spans="1:4" ht="14.1" customHeight="1" x14ac:dyDescent="0.2">
      <c r="A38" s="33" t="s">
        <v>33</v>
      </c>
      <c r="B38" s="34">
        <v>137.16</v>
      </c>
      <c r="C38" s="35"/>
      <c r="D38" s="36"/>
    </row>
    <row r="39" spans="1:4" ht="17.100000000000001" customHeight="1" x14ac:dyDescent="0.2">
      <c r="A39" s="32" t="s">
        <v>34</v>
      </c>
      <c r="B39" s="38">
        <f>SUM(B31:B38)</f>
        <v>1469.79</v>
      </c>
      <c r="C39" s="44">
        <v>9408.35</v>
      </c>
      <c r="D39" s="39">
        <v>7938.56</v>
      </c>
    </row>
    <row r="40" spans="1:4" ht="17.100000000000001" customHeight="1" x14ac:dyDescent="0.2">
      <c r="A40" s="32"/>
      <c r="B40" s="27"/>
      <c r="C40" s="37"/>
      <c r="D40" s="28"/>
    </row>
    <row r="41" spans="1:4" ht="17.100000000000001" customHeight="1" x14ac:dyDescent="0.2">
      <c r="A41" s="8" t="s">
        <v>35</v>
      </c>
      <c r="B41" s="45">
        <f>SUM(B16+B28+B39)</f>
        <v>58356.200000000004</v>
      </c>
      <c r="C41" s="52">
        <f t="shared" ref="C41" si="0">SUM(C16+C28+C39)</f>
        <v>48616.689999999995</v>
      </c>
      <c r="D41" s="46"/>
    </row>
    <row r="42" spans="1:4" ht="15.95" customHeight="1" x14ac:dyDescent="0.2">
      <c r="A42" s="8" t="s">
        <v>15</v>
      </c>
      <c r="B42" s="47">
        <v>63013.37</v>
      </c>
      <c r="C42" s="48">
        <v>56978.5</v>
      </c>
      <c r="D42" s="49"/>
    </row>
    <row r="43" spans="1:4" ht="18.2" customHeight="1" x14ac:dyDescent="0.2">
      <c r="A43" s="18" t="s">
        <v>36</v>
      </c>
      <c r="B43" s="50">
        <f>SUM(+B42-B41)</f>
        <v>4657.1699999999983</v>
      </c>
      <c r="C43" s="50">
        <f>SUM(+C42-C41)</f>
        <v>8361.8100000000049</v>
      </c>
      <c r="D43" s="51"/>
    </row>
  </sheetData>
  <mergeCells count="2">
    <mergeCell ref="A1:D1"/>
    <mergeCell ref="A2:D2"/>
  </mergeCells>
  <pageMargins left="0.7" right="0.7" top="0.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Intuit Quickbooks</dc:creator>
  <cp:lastModifiedBy>Michelle Wickiup Water District</cp:lastModifiedBy>
  <cp:lastPrinted>2025-08-08T00:16:23Z</cp:lastPrinted>
  <dcterms:created xsi:type="dcterms:W3CDTF">2025-08-07T23:00:41Z</dcterms:created>
  <dcterms:modified xsi:type="dcterms:W3CDTF">2025-08-08T19:01:56Z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2016-04-20T00:00:00Z</vt:filetime>
  </property>
  <property fmtid="{D5CDD505-2E9C-101B-9397-08002B2CF9AE}" pid="3" name="Creator">
    <vt:lpwstr>Microsoft Office Word</vt:lpwstr>
  </property>
  <property fmtid="{D5CDD505-2E9C-101B-9397-08002B2CF9AE}" pid="4" name="LastSaved">
    <vt:filetime>2025-08-07T00:00:00Z</vt:filetime>
  </property>
  <property fmtid="{D5CDD505-2E9C-101B-9397-08002B2CF9AE}" pid="5" name="Producer">
    <vt:lpwstr>Aspose.Words for Java 20.11.0</vt:lpwstr>
  </property>
</Properties>
</file>